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64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'Лист3'!$A$1:$J$52</definedName>
  </definedNames>
  <calcPr fullCalcOnLoad="1"/>
</workbook>
</file>

<file path=xl/sharedStrings.xml><?xml version="1.0" encoding="utf-8"?>
<sst xmlns="http://schemas.openxmlformats.org/spreadsheetml/2006/main" count="109" uniqueCount="75">
  <si>
    <t>№ п/п</t>
  </si>
  <si>
    <t>Ед. изм.</t>
  </si>
  <si>
    <t>ОБОСНОВАНИЕ НАЧАЛЬНОЙ (МАКСИМАЛЬНОЙ) ЦЕНЫ  ГРАЖДАНСКО-ПРАВОВОГО ДОГОВОРА</t>
  </si>
  <si>
    <t>1-Ходжаев</t>
  </si>
  <si>
    <t>2-Асоев</t>
  </si>
  <si>
    <t>3-Шалаева</t>
  </si>
  <si>
    <t>4-Соколова</t>
  </si>
  <si>
    <t>5-СОП</t>
  </si>
  <si>
    <t>Кол-во</t>
  </si>
  <si>
    <t>кг.</t>
  </si>
  <si>
    <t>\</t>
  </si>
  <si>
    <t>Средняя цена, руб.</t>
  </si>
  <si>
    <t>1*</t>
  </si>
  <si>
    <t>2*</t>
  </si>
  <si>
    <t>3*</t>
  </si>
  <si>
    <t>Наименование товара</t>
  </si>
  <si>
    <t>Характеристика товара</t>
  </si>
  <si>
    <t>Единичные цены (тарифы)</t>
  </si>
  <si>
    <t xml:space="preserve"> Начальной цена, руб.</t>
  </si>
  <si>
    <t>Итого:</t>
  </si>
  <si>
    <t>Всего:</t>
  </si>
  <si>
    <t>ООО "Сов-Опторг-Продукт"</t>
  </si>
  <si>
    <t>ИП Ходжаев Д.А.</t>
  </si>
  <si>
    <t>ИП Асоев К.С.</t>
  </si>
  <si>
    <t>Директор ________________________С.Н. Дюльдина</t>
  </si>
  <si>
    <t>170</t>
  </si>
  <si>
    <t>400</t>
  </si>
  <si>
    <t>Исполнитель  __________________________Л.К. Маслова</t>
  </si>
  <si>
    <t>Морковь свежая</t>
  </si>
  <si>
    <t>Капуста белокочанная</t>
  </si>
  <si>
    <t>Картофель свежий</t>
  </si>
  <si>
    <t xml:space="preserve">Яблоки свежие  </t>
  </si>
  <si>
    <t>Апельсины свежие</t>
  </si>
  <si>
    <t>Мандарины свежие</t>
  </si>
  <si>
    <t>Бананы свежие</t>
  </si>
  <si>
    <t>Огурцы консервированные</t>
  </si>
  <si>
    <t>Смесь из 6 видов плодов и ягод</t>
  </si>
  <si>
    <t>ГОСТ 5104-74-2003, плоды цельные, хорошо высушенные, без загрязнения</t>
  </si>
  <si>
    <t>Изюм</t>
  </si>
  <si>
    <t>без косточек, ГОСТ 6882-88, плоды цельные, хорошо высушенные, без загрязнения</t>
  </si>
  <si>
    <t>усл. Бан</t>
  </si>
  <si>
    <t>Зеленый горошек</t>
  </si>
  <si>
    <t>Курага</t>
  </si>
  <si>
    <t>ГОСТ 28501-90, плоды чистые, хорошо высушенные, без загрязнения</t>
  </si>
  <si>
    <t>кг</t>
  </si>
  <si>
    <t>Чеснок свежий</t>
  </si>
  <si>
    <t>500</t>
  </si>
  <si>
    <t>1000</t>
  </si>
  <si>
    <t>200</t>
  </si>
  <si>
    <t>100</t>
  </si>
  <si>
    <t>300</t>
  </si>
  <si>
    <t>57</t>
  </si>
  <si>
    <t>52</t>
  </si>
  <si>
    <t>350</t>
  </si>
  <si>
    <t>320</t>
  </si>
  <si>
    <t xml:space="preserve">Лук репчатый </t>
  </si>
  <si>
    <t>Джем фруктовый</t>
  </si>
  <si>
    <t>Поставка овощей, фруктов, овощных и фруктовых консервов</t>
  </si>
  <si>
    <t>Дата составления: 19.09.2014</t>
  </si>
  <si>
    <t>628240, Тюменская обл, ХМАО-Югра, г. Советский, ул. Трассовиков, строение 1 тел/факс (34675) 3-74-79, коммерческое предложение от 18.09.2014 № б/н</t>
  </si>
  <si>
    <t>628260, Тюменская обл., ХМАО-Югра, г. Югорск, ул. Таежная, д. 82, тел. (34675) 7-60-23, коммерческое предложение от 18.09.2014 №б/н</t>
  </si>
  <si>
    <t>628260, Тюменская обл., ХМАО-Югра, г. Югорск, ул. Таежная, д. 82, тел. (34675) 2-95-50, коммерческое предложение от 19.09.2014 № б/н</t>
  </si>
  <si>
    <t>Итого: начальная (максимальная) цена контракта: 472 693 рубля 99 копеек.</t>
  </si>
  <si>
    <t>плоды чистые,  без признаков порчи,  урожай 2014г.г., ГОСТ Р 54697-2011</t>
  </si>
  <si>
    <t>без добавления уксуса, не менее 680гр и не более 720 гр, маринад прозрачный без посторонних примесей,  без признаков бомбажа, ГОСТ 20144-74</t>
  </si>
  <si>
    <t>не менее 380гр и  не более 450 гр, ГОСТ Р 52817-2007, консистенция желеобразная, ягоды разваренные, упаковка без бомбажа</t>
  </si>
  <si>
    <t>консервированный, сорт высший, не менее 400гр и не более 425гр, ГОСТ 54050-2010 без признаков бомбажа</t>
  </si>
  <si>
    <t xml:space="preserve">луковицы, твердые и плотные, здоровые, чистые, целые, непроросшие без повреждений сельскохозяйственные вредителями, урожай 2014 г, ГОСТ 7977-87  </t>
  </si>
  <si>
    <t>среднего размера, диаметром  не более 50 мм,   плоды чистые, урожай 2014г, ГОСТ Р 53596-2009</t>
  </si>
  <si>
    <t>содержание нитратов в норме, урожай 2014г.,  ГОСТ Р 51782-2001</t>
  </si>
  <si>
    <t>сухой, без загрязнений, содержание нитратов в норме, урожай 2014г, ГОСТ Р-51783-2001</t>
  </si>
  <si>
    <t>без загрязнений, содержание нитратов в норме, урожай 2014г, ГОСТ Р-51809-2001</t>
  </si>
  <si>
    <t>без загрязнений, содержание нитратов в норме, урожай 2013-2014г, ГОСТ 51808-2001</t>
  </si>
  <si>
    <t>плоды чистые, без признаков порчи, среднего размера, диаметром  не более 120мм, урожай 2014г, ГОСТ Р 53596-2009</t>
  </si>
  <si>
    <t>плоды чистые,  без признаков порчи, урожай  2014г, ГОСТ Р 51603-2000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</si>
</sst>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2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left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vertical="top"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5" fillId="0" borderId="1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1" fillId="33" borderId="0" xfId="0" applyFont="1" applyFill="1" applyAlignment="1">
      <alignment horizontal="left"/>
    </xf>
    <xf numFmtId="0" fontId="6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3"/>
  <sheetViews>
    <sheetView tabSelected="1" view="pageBreakPreview" zoomScaleSheetLayoutView="100" zoomScalePageLayoutView="0" workbookViewId="0" topLeftCell="A37">
      <selection activeCell="C39" sqref="C39"/>
    </sheetView>
  </sheetViews>
  <sheetFormatPr defaultColWidth="9.140625" defaultRowHeight="12.75"/>
  <cols>
    <col min="1" max="1" width="5.421875" style="0" customWidth="1"/>
    <col min="2" max="2" width="29.8515625" style="0" customWidth="1"/>
    <col min="3" max="3" width="43.140625" style="0" customWidth="1"/>
    <col min="4" max="4" width="11.7109375" style="0" customWidth="1"/>
    <col min="5" max="5" width="17.8515625" style="0" customWidth="1"/>
    <col min="6" max="6" width="19.7109375" style="0" customWidth="1"/>
    <col min="7" max="7" width="16.7109375" style="0" customWidth="1"/>
    <col min="8" max="8" width="19.140625" style="0" customWidth="1"/>
    <col min="9" max="9" width="23.28125" style="0" customWidth="1"/>
    <col min="10" max="10" width="19.57421875" style="0" customWidth="1"/>
  </cols>
  <sheetData>
    <row r="1" spans="9:10" ht="18.75" customHeight="1">
      <c r="I1" s="26"/>
      <c r="J1" s="26"/>
    </row>
    <row r="3" spans="1:10" ht="19.5" customHeight="1">
      <c r="A3" s="34" t="s">
        <v>2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ht="17.25" customHeight="1">
      <c r="A4" s="49"/>
      <c r="B4" s="49"/>
      <c r="C4" s="49"/>
      <c r="D4" s="49"/>
      <c r="E4" s="49"/>
      <c r="F4" s="49"/>
      <c r="G4" s="49"/>
      <c r="H4" s="49"/>
      <c r="I4" s="49"/>
      <c r="J4" s="49"/>
    </row>
    <row r="5" spans="1:10" ht="10.5" customHeight="1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18.75">
      <c r="A6" s="33" t="s">
        <v>57</v>
      </c>
      <c r="B6" s="33"/>
      <c r="C6" s="33"/>
      <c r="D6" s="33"/>
      <c r="E6" s="33"/>
      <c r="F6" s="33"/>
      <c r="G6" s="33"/>
      <c r="H6" s="23"/>
      <c r="I6" s="23"/>
      <c r="J6" s="23"/>
    </row>
    <row r="7" spans="1:10" ht="33.75" customHeight="1">
      <c r="A7" s="27" t="s">
        <v>0</v>
      </c>
      <c r="B7" s="27" t="s">
        <v>15</v>
      </c>
      <c r="C7" s="27" t="s">
        <v>16</v>
      </c>
      <c r="D7" s="31" t="s">
        <v>1</v>
      </c>
      <c r="E7" s="31" t="s">
        <v>8</v>
      </c>
      <c r="F7" s="28" t="s">
        <v>17</v>
      </c>
      <c r="G7" s="29"/>
      <c r="H7" s="30"/>
      <c r="I7" s="31" t="s">
        <v>11</v>
      </c>
      <c r="J7" s="27" t="s">
        <v>18</v>
      </c>
    </row>
    <row r="8" spans="1:16" ht="57.75" customHeight="1">
      <c r="A8" s="27"/>
      <c r="B8" s="27"/>
      <c r="C8" s="27"/>
      <c r="D8" s="32"/>
      <c r="E8" s="32"/>
      <c r="F8" s="24" t="s">
        <v>12</v>
      </c>
      <c r="G8" s="25" t="s">
        <v>13</v>
      </c>
      <c r="H8" s="25" t="s">
        <v>14</v>
      </c>
      <c r="I8" s="32"/>
      <c r="J8" s="27"/>
      <c r="P8" t="s">
        <v>3</v>
      </c>
    </row>
    <row r="9" spans="1:16" ht="18.75">
      <c r="A9" s="18">
        <v>1</v>
      </c>
      <c r="B9" s="16">
        <v>2</v>
      </c>
      <c r="C9" s="18">
        <v>3</v>
      </c>
      <c r="D9" s="18">
        <v>9</v>
      </c>
      <c r="E9" s="16">
        <v>13</v>
      </c>
      <c r="F9" s="18">
        <v>4</v>
      </c>
      <c r="G9" s="16">
        <v>5</v>
      </c>
      <c r="H9" s="18">
        <v>6</v>
      </c>
      <c r="I9" s="16">
        <v>13</v>
      </c>
      <c r="J9" s="18" t="s">
        <v>10</v>
      </c>
      <c r="P9" t="s">
        <v>4</v>
      </c>
    </row>
    <row r="10" spans="1:16" ht="61.5" customHeight="1">
      <c r="A10" s="1">
        <v>1</v>
      </c>
      <c r="B10" s="16" t="s">
        <v>28</v>
      </c>
      <c r="C10" s="17" t="s">
        <v>69</v>
      </c>
      <c r="D10" s="2" t="s">
        <v>9</v>
      </c>
      <c r="E10" s="11" t="s">
        <v>26</v>
      </c>
      <c r="F10" s="2">
        <v>40</v>
      </c>
      <c r="G10" s="2">
        <v>45</v>
      </c>
      <c r="H10" s="2">
        <v>35</v>
      </c>
      <c r="I10" s="2">
        <f aca="true" t="shared" si="0" ref="I10:I39">(F10+G10+H10)/3</f>
        <v>40</v>
      </c>
      <c r="J10" s="2">
        <v>40</v>
      </c>
      <c r="K10" s="9" t="e">
        <f>J10/#REF!</f>
        <v>#REF!</v>
      </c>
      <c r="P10" t="s">
        <v>5</v>
      </c>
    </row>
    <row r="11" spans="1:11" ht="19.5" customHeight="1">
      <c r="A11" s="42" t="s">
        <v>19</v>
      </c>
      <c r="B11" s="43"/>
      <c r="C11" s="43"/>
      <c r="D11" s="43"/>
      <c r="E11" s="43"/>
      <c r="F11" s="43"/>
      <c r="G11" s="43"/>
      <c r="H11" s="43"/>
      <c r="I11" s="44"/>
      <c r="J11" s="2">
        <f>E10*J10</f>
        <v>16000</v>
      </c>
      <c r="K11" s="9"/>
    </row>
    <row r="12" spans="1:16" ht="72" customHeight="1">
      <c r="A12" s="1">
        <v>2</v>
      </c>
      <c r="B12" s="18" t="s">
        <v>55</v>
      </c>
      <c r="C12" s="19" t="s">
        <v>70</v>
      </c>
      <c r="D12" s="21" t="s">
        <v>9</v>
      </c>
      <c r="E12" s="22" t="s">
        <v>46</v>
      </c>
      <c r="F12" s="21">
        <v>40</v>
      </c>
      <c r="G12" s="21">
        <v>50</v>
      </c>
      <c r="H12" s="21">
        <v>40</v>
      </c>
      <c r="I12" s="21">
        <f>(F12+G12+H12)/3</f>
        <v>43.333333333333336</v>
      </c>
      <c r="J12" s="2">
        <v>43.33</v>
      </c>
      <c r="K12" s="9" t="e">
        <f>J12/#REF!</f>
        <v>#REF!</v>
      </c>
      <c r="P12" s="8" t="s">
        <v>6</v>
      </c>
    </row>
    <row r="13" spans="1:16" ht="22.5" customHeight="1">
      <c r="A13" s="46" t="s">
        <v>19</v>
      </c>
      <c r="B13" s="47"/>
      <c r="C13" s="47"/>
      <c r="D13" s="47"/>
      <c r="E13" s="47"/>
      <c r="F13" s="47"/>
      <c r="G13" s="47"/>
      <c r="H13" s="47"/>
      <c r="I13" s="48"/>
      <c r="J13" s="2">
        <f>E12*J12</f>
        <v>21665</v>
      </c>
      <c r="K13" s="9"/>
      <c r="P13" s="8"/>
    </row>
    <row r="14" spans="1:16" ht="64.5" customHeight="1">
      <c r="A14" s="6">
        <v>3</v>
      </c>
      <c r="B14" s="18" t="s">
        <v>29</v>
      </c>
      <c r="C14" s="19" t="s">
        <v>71</v>
      </c>
      <c r="D14" s="7" t="s">
        <v>9</v>
      </c>
      <c r="E14" s="11" t="s">
        <v>47</v>
      </c>
      <c r="F14" s="2">
        <v>40</v>
      </c>
      <c r="G14" s="2">
        <v>50</v>
      </c>
      <c r="H14" s="2">
        <v>40</v>
      </c>
      <c r="I14" s="2">
        <f t="shared" si="0"/>
        <v>43.333333333333336</v>
      </c>
      <c r="J14" s="2">
        <v>43.33</v>
      </c>
      <c r="K14" s="9" t="e">
        <f>J14/#REF!</f>
        <v>#REF!</v>
      </c>
      <c r="P14" s="8" t="s">
        <v>7</v>
      </c>
    </row>
    <row r="15" spans="1:16" ht="18.75" customHeight="1">
      <c r="A15" s="46" t="s">
        <v>19</v>
      </c>
      <c r="B15" s="47"/>
      <c r="C15" s="47"/>
      <c r="D15" s="47"/>
      <c r="E15" s="47"/>
      <c r="F15" s="47"/>
      <c r="G15" s="47"/>
      <c r="H15" s="47"/>
      <c r="I15" s="48"/>
      <c r="J15" s="2">
        <f>E14*J14</f>
        <v>43330</v>
      </c>
      <c r="K15" s="9"/>
      <c r="P15" s="8"/>
    </row>
    <row r="16" spans="1:16" ht="60" customHeight="1">
      <c r="A16" s="6">
        <v>4</v>
      </c>
      <c r="B16" s="18" t="s">
        <v>30</v>
      </c>
      <c r="C16" s="19" t="s">
        <v>72</v>
      </c>
      <c r="D16" s="2" t="s">
        <v>9</v>
      </c>
      <c r="E16" s="11" t="s">
        <v>47</v>
      </c>
      <c r="F16" s="2">
        <v>42</v>
      </c>
      <c r="G16" s="2">
        <v>50</v>
      </c>
      <c r="H16" s="2">
        <v>40</v>
      </c>
      <c r="I16" s="2">
        <f t="shared" si="0"/>
        <v>44</v>
      </c>
      <c r="J16" s="2">
        <v>44</v>
      </c>
      <c r="K16" s="9" t="e">
        <f>J16/#REF!</f>
        <v>#REF!</v>
      </c>
      <c r="P16" s="8"/>
    </row>
    <row r="17" spans="1:16" ht="19.5" customHeight="1">
      <c r="A17" s="46" t="s">
        <v>19</v>
      </c>
      <c r="B17" s="47"/>
      <c r="C17" s="47"/>
      <c r="D17" s="47"/>
      <c r="E17" s="47"/>
      <c r="F17" s="47"/>
      <c r="G17" s="47"/>
      <c r="H17" s="47"/>
      <c r="I17" s="48"/>
      <c r="J17" s="2">
        <f>E16*J16</f>
        <v>44000</v>
      </c>
      <c r="K17" s="9"/>
      <c r="P17" s="8"/>
    </row>
    <row r="18" spans="1:16" ht="58.5" customHeight="1">
      <c r="A18" s="6">
        <v>5</v>
      </c>
      <c r="B18" s="18" t="s">
        <v>31</v>
      </c>
      <c r="C18" s="19" t="s">
        <v>63</v>
      </c>
      <c r="D18" s="2" t="s">
        <v>9</v>
      </c>
      <c r="E18" s="11" t="s">
        <v>48</v>
      </c>
      <c r="F18" s="2">
        <v>90</v>
      </c>
      <c r="G18" s="2">
        <v>115</v>
      </c>
      <c r="H18" s="2">
        <v>97</v>
      </c>
      <c r="I18" s="2">
        <f t="shared" si="0"/>
        <v>100.66666666666667</v>
      </c>
      <c r="J18" s="2">
        <v>100.67</v>
      </c>
      <c r="K18" s="9" t="e">
        <f>J18/#REF!</f>
        <v>#REF!</v>
      </c>
      <c r="P18" s="8"/>
    </row>
    <row r="19" spans="1:16" ht="20.25" customHeight="1">
      <c r="A19" s="46" t="s">
        <v>19</v>
      </c>
      <c r="B19" s="47"/>
      <c r="C19" s="47"/>
      <c r="D19" s="47"/>
      <c r="E19" s="47"/>
      <c r="F19" s="47"/>
      <c r="G19" s="47"/>
      <c r="H19" s="47"/>
      <c r="I19" s="48"/>
      <c r="J19" s="2">
        <f>E18*J18</f>
        <v>20134</v>
      </c>
      <c r="K19" s="9"/>
      <c r="P19" s="8"/>
    </row>
    <row r="20" spans="1:16" ht="96" customHeight="1">
      <c r="A20" s="6">
        <v>6</v>
      </c>
      <c r="B20" s="18" t="s">
        <v>32</v>
      </c>
      <c r="C20" s="19" t="s">
        <v>73</v>
      </c>
      <c r="D20" s="2" t="s">
        <v>9</v>
      </c>
      <c r="E20" s="11" t="s">
        <v>49</v>
      </c>
      <c r="F20" s="2">
        <v>90</v>
      </c>
      <c r="G20" s="2">
        <v>100</v>
      </c>
      <c r="H20" s="2">
        <v>90</v>
      </c>
      <c r="I20" s="2">
        <f t="shared" si="0"/>
        <v>93.33333333333333</v>
      </c>
      <c r="J20" s="2">
        <v>93.33</v>
      </c>
      <c r="K20" s="9" t="e">
        <f>J20/#REF!</f>
        <v>#REF!</v>
      </c>
      <c r="P20" s="8"/>
    </row>
    <row r="21" spans="1:16" ht="22.5" customHeight="1">
      <c r="A21" s="46" t="s">
        <v>19</v>
      </c>
      <c r="B21" s="47"/>
      <c r="C21" s="47"/>
      <c r="D21" s="47"/>
      <c r="E21" s="47"/>
      <c r="F21" s="47"/>
      <c r="G21" s="47"/>
      <c r="H21" s="47"/>
      <c r="I21" s="48"/>
      <c r="J21" s="2">
        <f>E20*J20</f>
        <v>9333</v>
      </c>
      <c r="K21" s="9"/>
      <c r="P21" s="8"/>
    </row>
    <row r="22" spans="1:16" ht="66.75" customHeight="1">
      <c r="A22" s="6">
        <v>7</v>
      </c>
      <c r="B22" s="20" t="s">
        <v>33</v>
      </c>
      <c r="C22" s="19" t="s">
        <v>68</v>
      </c>
      <c r="D22" s="2" t="s">
        <v>9</v>
      </c>
      <c r="E22" s="11" t="s">
        <v>25</v>
      </c>
      <c r="F22" s="2">
        <v>120</v>
      </c>
      <c r="G22" s="2">
        <v>130</v>
      </c>
      <c r="H22" s="2">
        <v>120</v>
      </c>
      <c r="I22" s="2">
        <f t="shared" si="0"/>
        <v>123.33333333333333</v>
      </c>
      <c r="J22" s="2">
        <v>123.33</v>
      </c>
      <c r="K22" s="9" t="e">
        <f>J22/#REF!</f>
        <v>#REF!</v>
      </c>
      <c r="P22" s="8"/>
    </row>
    <row r="23" spans="1:16" ht="23.25" customHeight="1">
      <c r="A23" s="56" t="s">
        <v>19</v>
      </c>
      <c r="B23" s="57"/>
      <c r="C23" s="57"/>
      <c r="D23" s="57"/>
      <c r="E23" s="57"/>
      <c r="F23" s="57"/>
      <c r="G23" s="57"/>
      <c r="H23" s="57"/>
      <c r="I23" s="58"/>
      <c r="J23" s="2">
        <f>E22*J22</f>
        <v>20966.1</v>
      </c>
      <c r="K23" s="9"/>
      <c r="P23" s="8"/>
    </row>
    <row r="24" spans="1:16" ht="71.25" customHeight="1">
      <c r="A24" s="6">
        <v>8</v>
      </c>
      <c r="B24" s="18" t="s">
        <v>34</v>
      </c>
      <c r="C24" s="19" t="s">
        <v>74</v>
      </c>
      <c r="D24" s="2" t="s">
        <v>9</v>
      </c>
      <c r="E24" s="11" t="s">
        <v>49</v>
      </c>
      <c r="F24" s="2">
        <v>85</v>
      </c>
      <c r="G24" s="2">
        <v>100</v>
      </c>
      <c r="H24" s="2">
        <v>90</v>
      </c>
      <c r="I24" s="2">
        <f t="shared" si="0"/>
        <v>91.66666666666667</v>
      </c>
      <c r="J24" s="2">
        <v>91.67</v>
      </c>
      <c r="K24" s="9"/>
      <c r="P24" s="8"/>
    </row>
    <row r="25" spans="1:16" ht="17.25" customHeight="1">
      <c r="A25" s="46" t="s">
        <v>19</v>
      </c>
      <c r="B25" s="47"/>
      <c r="C25" s="47"/>
      <c r="D25" s="47"/>
      <c r="E25" s="47"/>
      <c r="F25" s="47"/>
      <c r="G25" s="47"/>
      <c r="H25" s="47"/>
      <c r="I25" s="48"/>
      <c r="J25" s="2">
        <f>E24*J24</f>
        <v>9167</v>
      </c>
      <c r="K25" s="9"/>
      <c r="P25" s="8"/>
    </row>
    <row r="26" spans="1:16" ht="105.75" customHeight="1">
      <c r="A26" s="6">
        <v>9</v>
      </c>
      <c r="B26" s="18" t="s">
        <v>35</v>
      </c>
      <c r="C26" s="19" t="s">
        <v>64</v>
      </c>
      <c r="D26" s="2" t="s">
        <v>9</v>
      </c>
      <c r="E26" s="11" t="s">
        <v>50</v>
      </c>
      <c r="F26" s="2">
        <v>100</v>
      </c>
      <c r="G26" s="2">
        <v>170</v>
      </c>
      <c r="H26" s="2">
        <v>150</v>
      </c>
      <c r="I26" s="2">
        <f t="shared" si="0"/>
        <v>140</v>
      </c>
      <c r="J26" s="2">
        <v>140</v>
      </c>
      <c r="K26" s="9"/>
      <c r="P26" s="8"/>
    </row>
    <row r="27" spans="1:16" ht="20.25" customHeight="1">
      <c r="A27" s="46" t="s">
        <v>19</v>
      </c>
      <c r="B27" s="47"/>
      <c r="C27" s="47"/>
      <c r="D27" s="47"/>
      <c r="E27" s="47"/>
      <c r="F27" s="47"/>
      <c r="G27" s="47"/>
      <c r="H27" s="47"/>
      <c r="I27" s="48"/>
      <c r="J27" s="2">
        <f>E26*J26</f>
        <v>42000</v>
      </c>
      <c r="K27" s="9"/>
      <c r="P27" s="8"/>
    </row>
    <row r="28" spans="1:16" ht="55.5" customHeight="1">
      <c r="A28" s="6">
        <v>10</v>
      </c>
      <c r="B28" s="18" t="s">
        <v>36</v>
      </c>
      <c r="C28" s="19" t="s">
        <v>37</v>
      </c>
      <c r="D28" s="2" t="s">
        <v>9</v>
      </c>
      <c r="E28" s="11" t="s">
        <v>51</v>
      </c>
      <c r="F28" s="2">
        <v>80</v>
      </c>
      <c r="G28" s="2">
        <v>90</v>
      </c>
      <c r="H28" s="2">
        <v>80</v>
      </c>
      <c r="I28" s="2">
        <f t="shared" si="0"/>
        <v>83.33333333333333</v>
      </c>
      <c r="J28" s="2">
        <v>83.33</v>
      </c>
      <c r="K28" s="9" t="e">
        <f>J28/#REF!</f>
        <v>#REF!</v>
      </c>
      <c r="P28" s="8"/>
    </row>
    <row r="29" spans="1:16" ht="21.75" customHeight="1">
      <c r="A29" s="46" t="s">
        <v>19</v>
      </c>
      <c r="B29" s="47"/>
      <c r="C29" s="47"/>
      <c r="D29" s="47"/>
      <c r="E29" s="47"/>
      <c r="F29" s="47"/>
      <c r="G29" s="47"/>
      <c r="H29" s="47"/>
      <c r="I29" s="48"/>
      <c r="J29" s="2">
        <f>E28*J28</f>
        <v>4749.8099999999995</v>
      </c>
      <c r="K29" s="9"/>
      <c r="P29" s="8"/>
    </row>
    <row r="30" spans="1:16" ht="42.75" customHeight="1">
      <c r="A30" s="6">
        <v>11</v>
      </c>
      <c r="B30" s="18" t="s">
        <v>38</v>
      </c>
      <c r="C30" s="19" t="s">
        <v>39</v>
      </c>
      <c r="D30" s="2" t="s">
        <v>9</v>
      </c>
      <c r="E30" s="11" t="s">
        <v>52</v>
      </c>
      <c r="F30" s="2">
        <v>180</v>
      </c>
      <c r="G30" s="2">
        <v>180</v>
      </c>
      <c r="H30" s="5">
        <v>170</v>
      </c>
      <c r="I30" s="2">
        <f t="shared" si="0"/>
        <v>176.66666666666666</v>
      </c>
      <c r="J30" s="2">
        <v>176.67</v>
      </c>
      <c r="K30" s="9"/>
      <c r="P30" s="8"/>
    </row>
    <row r="31" spans="1:16" ht="20.25" customHeight="1">
      <c r="A31" s="46" t="s">
        <v>19</v>
      </c>
      <c r="B31" s="47"/>
      <c r="C31" s="47"/>
      <c r="D31" s="47"/>
      <c r="E31" s="47"/>
      <c r="F31" s="47"/>
      <c r="G31" s="47"/>
      <c r="H31" s="47"/>
      <c r="I31" s="48"/>
      <c r="J31" s="2">
        <f>E30*J30</f>
        <v>9186.84</v>
      </c>
      <c r="K31" s="9"/>
      <c r="P31" s="8"/>
    </row>
    <row r="32" spans="1:16" ht="95.25" customHeight="1">
      <c r="A32" s="6">
        <v>12</v>
      </c>
      <c r="B32" s="18" t="s">
        <v>56</v>
      </c>
      <c r="C32" s="19" t="s">
        <v>65</v>
      </c>
      <c r="D32" s="2" t="s">
        <v>40</v>
      </c>
      <c r="E32" s="11" t="s">
        <v>53</v>
      </c>
      <c r="F32" s="2">
        <v>210</v>
      </c>
      <c r="G32" s="2">
        <v>250</v>
      </c>
      <c r="H32" s="2">
        <v>240</v>
      </c>
      <c r="I32" s="2">
        <f t="shared" si="0"/>
        <v>233.33333333333334</v>
      </c>
      <c r="J32" s="2">
        <v>233.33</v>
      </c>
      <c r="K32" s="9"/>
      <c r="P32" s="8"/>
    </row>
    <row r="33" spans="1:16" ht="21" customHeight="1">
      <c r="A33" s="53" t="s">
        <v>19</v>
      </c>
      <c r="B33" s="54"/>
      <c r="C33" s="54"/>
      <c r="D33" s="54"/>
      <c r="E33" s="54"/>
      <c r="F33" s="54"/>
      <c r="G33" s="54"/>
      <c r="H33" s="54"/>
      <c r="I33" s="55"/>
      <c r="J33" s="2">
        <f>E32*J32</f>
        <v>81665.5</v>
      </c>
      <c r="K33" s="9"/>
      <c r="P33" s="8"/>
    </row>
    <row r="34" spans="1:16" ht="82.5" customHeight="1">
      <c r="A34" s="6">
        <v>13</v>
      </c>
      <c r="B34" s="18" t="s">
        <v>41</v>
      </c>
      <c r="C34" s="19" t="s">
        <v>66</v>
      </c>
      <c r="D34" s="2" t="s">
        <v>40</v>
      </c>
      <c r="E34" s="11" t="s">
        <v>54</v>
      </c>
      <c r="F34" s="2">
        <v>50</v>
      </c>
      <c r="G34" s="2">
        <v>55</v>
      </c>
      <c r="H34" s="2">
        <v>45</v>
      </c>
      <c r="I34" s="2">
        <f t="shared" si="0"/>
        <v>50</v>
      </c>
      <c r="J34" s="2">
        <v>50</v>
      </c>
      <c r="K34" s="9"/>
      <c r="P34" s="8"/>
    </row>
    <row r="35" spans="1:16" ht="22.5" customHeight="1">
      <c r="A35" s="46" t="s">
        <v>19</v>
      </c>
      <c r="B35" s="47"/>
      <c r="C35" s="47"/>
      <c r="D35" s="47"/>
      <c r="E35" s="47"/>
      <c r="F35" s="47"/>
      <c r="G35" s="47"/>
      <c r="H35" s="47"/>
      <c r="I35" s="48"/>
      <c r="J35" s="2">
        <f>E34*J34</f>
        <v>16000</v>
      </c>
      <c r="K35" s="9"/>
      <c r="P35" s="8"/>
    </row>
    <row r="36" spans="1:16" ht="22.5" customHeight="1">
      <c r="A36" s="6"/>
      <c r="B36" s="46" t="s">
        <v>19</v>
      </c>
      <c r="C36" s="47"/>
      <c r="D36" s="47"/>
      <c r="E36" s="47"/>
      <c r="F36" s="47"/>
      <c r="G36" s="47"/>
      <c r="H36" s="47"/>
      <c r="I36" s="48"/>
      <c r="J36" s="2"/>
      <c r="K36" s="9"/>
      <c r="P36" s="8"/>
    </row>
    <row r="37" spans="1:16" ht="75" customHeight="1">
      <c r="A37" s="6">
        <v>14</v>
      </c>
      <c r="B37" s="18" t="s">
        <v>42</v>
      </c>
      <c r="C37" s="19" t="s">
        <v>43</v>
      </c>
      <c r="D37" s="2" t="s">
        <v>44</v>
      </c>
      <c r="E37" s="11" t="s">
        <v>52</v>
      </c>
      <c r="F37" s="2">
        <v>180</v>
      </c>
      <c r="G37" s="2">
        <v>180</v>
      </c>
      <c r="H37" s="2">
        <v>170</v>
      </c>
      <c r="I37" s="2">
        <f t="shared" si="0"/>
        <v>176.66666666666666</v>
      </c>
      <c r="J37" s="2">
        <v>176.67</v>
      </c>
      <c r="K37" s="9"/>
      <c r="P37" s="8"/>
    </row>
    <row r="38" spans="1:16" ht="21" customHeight="1">
      <c r="A38" s="46" t="s">
        <v>19</v>
      </c>
      <c r="B38" s="47"/>
      <c r="C38" s="47"/>
      <c r="D38" s="47"/>
      <c r="E38" s="47"/>
      <c r="F38" s="47"/>
      <c r="G38" s="47"/>
      <c r="H38" s="47"/>
      <c r="I38" s="48"/>
      <c r="J38" s="2">
        <f>E37*J37</f>
        <v>9186.84</v>
      </c>
      <c r="K38" s="9"/>
      <c r="P38" s="8"/>
    </row>
    <row r="39" spans="1:11" ht="123.75" customHeight="1">
      <c r="A39" s="6">
        <v>15</v>
      </c>
      <c r="B39" s="18" t="s">
        <v>45</v>
      </c>
      <c r="C39" s="19" t="s">
        <v>67</v>
      </c>
      <c r="D39" s="2" t="s">
        <v>44</v>
      </c>
      <c r="E39" s="11" t="s">
        <v>49</v>
      </c>
      <c r="F39" s="2">
        <v>97</v>
      </c>
      <c r="G39" s="2">
        <v>100</v>
      </c>
      <c r="H39" s="5">
        <v>80</v>
      </c>
      <c r="I39" s="2">
        <f t="shared" si="0"/>
        <v>92.33333333333333</v>
      </c>
      <c r="J39" s="2">
        <v>92.33</v>
      </c>
      <c r="K39" s="9" t="e">
        <f>J39/#REF!</f>
        <v>#REF!</v>
      </c>
    </row>
    <row r="40" spans="1:11" ht="21.75" customHeight="1">
      <c r="A40" s="46" t="s">
        <v>19</v>
      </c>
      <c r="B40" s="47"/>
      <c r="C40" s="47"/>
      <c r="D40" s="47"/>
      <c r="E40" s="47"/>
      <c r="F40" s="47"/>
      <c r="G40" s="47"/>
      <c r="H40" s="47"/>
      <c r="I40" s="48"/>
      <c r="J40" s="2">
        <f>E39*J39</f>
        <v>9233</v>
      </c>
      <c r="K40" s="9"/>
    </row>
    <row r="41" spans="1:11" ht="19.5" customHeight="1">
      <c r="A41" s="50" t="s">
        <v>20</v>
      </c>
      <c r="B41" s="51"/>
      <c r="C41" s="51"/>
      <c r="D41" s="51"/>
      <c r="E41" s="51"/>
      <c r="F41" s="51"/>
      <c r="G41" s="51"/>
      <c r="H41" s="51"/>
      <c r="I41" s="52"/>
      <c r="J41" s="2">
        <f>J11+J13+J15+J17+J19+J21+J23+J25+J27+J29+J31+J33+J35+J38+J40</f>
        <v>356617.09</v>
      </c>
      <c r="K41" s="9"/>
    </row>
    <row r="42" spans="1:9" ht="15">
      <c r="A42" s="13"/>
      <c r="B42" s="13"/>
      <c r="C42" s="13"/>
      <c r="D42" s="13"/>
      <c r="E42" s="13"/>
      <c r="F42" s="13"/>
      <c r="G42" s="13"/>
      <c r="H42" s="13"/>
      <c r="I42" s="13"/>
    </row>
    <row r="43" spans="1:9" ht="15.75">
      <c r="A43" s="45" t="s">
        <v>62</v>
      </c>
      <c r="B43" s="45"/>
      <c r="C43" s="45"/>
      <c r="D43" s="45"/>
      <c r="E43" s="45"/>
      <c r="F43" s="45"/>
      <c r="G43" s="13"/>
      <c r="H43" s="13"/>
      <c r="I43" s="13"/>
    </row>
    <row r="44" spans="1:9" ht="15">
      <c r="A44" s="13"/>
      <c r="B44" s="13"/>
      <c r="C44" s="13"/>
      <c r="D44" s="13"/>
      <c r="E44" s="13"/>
      <c r="F44" s="13"/>
      <c r="G44" s="13"/>
      <c r="H44" s="13"/>
      <c r="I44" s="13"/>
    </row>
    <row r="45" spans="1:9" ht="15">
      <c r="A45" s="13"/>
      <c r="B45" s="13"/>
      <c r="C45" s="13"/>
      <c r="D45" s="13"/>
      <c r="E45" s="13"/>
      <c r="F45" s="13"/>
      <c r="G45" s="13"/>
      <c r="H45" s="13"/>
      <c r="I45" s="13"/>
    </row>
    <row r="46" spans="1:9" ht="30.75" customHeight="1">
      <c r="A46" s="14" t="s">
        <v>12</v>
      </c>
      <c r="B46" s="14" t="s">
        <v>21</v>
      </c>
      <c r="C46" s="36" t="s">
        <v>59</v>
      </c>
      <c r="D46" s="37"/>
      <c r="E46" s="37"/>
      <c r="F46" s="37"/>
      <c r="G46" s="13"/>
      <c r="H46" s="13"/>
      <c r="I46" s="13"/>
    </row>
    <row r="47" spans="1:9" ht="32.25" customHeight="1">
      <c r="A47" s="14" t="s">
        <v>13</v>
      </c>
      <c r="B47" s="14" t="s">
        <v>22</v>
      </c>
      <c r="C47" s="38" t="s">
        <v>60</v>
      </c>
      <c r="D47" s="39"/>
      <c r="E47" s="39"/>
      <c r="F47" s="40"/>
      <c r="G47" s="13"/>
      <c r="H47" s="13"/>
      <c r="I47" s="13"/>
    </row>
    <row r="48" spans="1:9" ht="33.75" customHeight="1">
      <c r="A48" s="14" t="s">
        <v>14</v>
      </c>
      <c r="B48" s="14" t="s">
        <v>23</v>
      </c>
      <c r="C48" s="38" t="s">
        <v>61</v>
      </c>
      <c r="D48" s="39"/>
      <c r="E48" s="39"/>
      <c r="F48" s="40"/>
      <c r="G48" s="13"/>
      <c r="H48" s="13"/>
      <c r="I48" s="13"/>
    </row>
    <row r="49" spans="1:9" ht="15">
      <c r="A49" s="13"/>
      <c r="B49" s="13"/>
      <c r="C49" s="13"/>
      <c r="D49" s="13"/>
      <c r="E49" s="13"/>
      <c r="F49" s="13"/>
      <c r="G49" s="13"/>
      <c r="H49" s="13"/>
      <c r="I49" s="13"/>
    </row>
    <row r="50" spans="1:11" ht="17.25" customHeight="1">
      <c r="A50" s="41" t="s">
        <v>24</v>
      </c>
      <c r="B50" s="41"/>
      <c r="C50" s="41"/>
      <c r="D50" s="10"/>
      <c r="E50" s="10"/>
      <c r="F50" s="10"/>
      <c r="G50" s="10"/>
      <c r="H50" s="10"/>
      <c r="I50" s="10"/>
      <c r="J50" s="10"/>
      <c r="K50" s="3"/>
    </row>
    <row r="51" spans="1:9" ht="20.25" customHeight="1">
      <c r="A51" s="35" t="s">
        <v>27</v>
      </c>
      <c r="B51" s="35"/>
      <c r="C51" s="35"/>
      <c r="D51" s="15"/>
      <c r="E51" s="13"/>
      <c r="F51" s="13"/>
      <c r="G51" s="13"/>
      <c r="H51" s="13"/>
      <c r="I51" s="13"/>
    </row>
    <row r="52" spans="1:9" ht="15.75">
      <c r="A52" s="35" t="s">
        <v>58</v>
      </c>
      <c r="B52" s="35"/>
      <c r="C52" s="35"/>
      <c r="D52" s="35"/>
      <c r="E52" s="13"/>
      <c r="F52" s="13"/>
      <c r="G52" s="13"/>
      <c r="H52" s="13"/>
      <c r="I52" s="13"/>
    </row>
    <row r="53" spans="1:4" ht="12.75">
      <c r="A53" s="12"/>
      <c r="B53" s="12"/>
      <c r="C53" s="12"/>
      <c r="D53" s="12"/>
    </row>
  </sheetData>
  <sheetProtection/>
  <mergeCells count="36">
    <mergeCell ref="A31:I31"/>
    <mergeCell ref="A38:I38"/>
    <mergeCell ref="A13:I13"/>
    <mergeCell ref="A15:I15"/>
    <mergeCell ref="A17:I17"/>
    <mergeCell ref="A19:I19"/>
    <mergeCell ref="A21:I21"/>
    <mergeCell ref="A23:I23"/>
    <mergeCell ref="A29:I29"/>
    <mergeCell ref="A40:I40"/>
    <mergeCell ref="A4:J4"/>
    <mergeCell ref="I7:I8"/>
    <mergeCell ref="D7:D8"/>
    <mergeCell ref="A41:I41"/>
    <mergeCell ref="J7:J8"/>
    <mergeCell ref="B36:I36"/>
    <mergeCell ref="A33:I33"/>
    <mergeCell ref="A35:I35"/>
    <mergeCell ref="A52:D52"/>
    <mergeCell ref="C46:F46"/>
    <mergeCell ref="C47:F47"/>
    <mergeCell ref="C48:F48"/>
    <mergeCell ref="A50:C50"/>
    <mergeCell ref="A11:I11"/>
    <mergeCell ref="A51:C51"/>
    <mergeCell ref="A43:F43"/>
    <mergeCell ref="A25:I25"/>
    <mergeCell ref="A27:I27"/>
    <mergeCell ref="I1:J1"/>
    <mergeCell ref="B7:B8"/>
    <mergeCell ref="C7:C8"/>
    <mergeCell ref="F7:H7"/>
    <mergeCell ref="A7:A8"/>
    <mergeCell ref="E7:E8"/>
    <mergeCell ref="A6:G6"/>
    <mergeCell ref="A3:J3"/>
  </mergeCells>
  <printOptions/>
  <pageMargins left="0.25" right="0.25" top="0.75" bottom="0.75" header="0.3" footer="0.3"/>
  <pageSetup horizontalDpi="600" verticalDpi="600" orientation="landscape" paperSize="9" scale="30" r:id="rId1"/>
  <rowBreaks count="1" manualBreakCount="1">
    <brk id="3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бухгалтер</cp:lastModifiedBy>
  <cp:lastPrinted>2014-09-16T08:12:17Z</cp:lastPrinted>
  <dcterms:created xsi:type="dcterms:W3CDTF">1996-10-08T23:32:33Z</dcterms:created>
  <dcterms:modified xsi:type="dcterms:W3CDTF">2014-09-29T05:51:40Z</dcterms:modified>
  <cp:category/>
  <cp:version/>
  <cp:contentType/>
  <cp:contentStatus/>
</cp:coreProperties>
</file>